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<sst xmlns="http://schemas.openxmlformats.org/spreadsheetml/2006/main" count="154" uniqueCount="76">
  <si>
    <t>陆川县建设项目挂靠指标对应补充耕地项目指标信息表</t>
  </si>
  <si>
    <t>序号</t>
  </si>
  <si>
    <t>设区市</t>
  </si>
  <si>
    <t>县（区、市）</t>
  </si>
  <si>
    <t>补充耕地项目备案编号</t>
  </si>
  <si>
    <t>补充耕地项目名称</t>
  </si>
  <si>
    <t>项目入库时间</t>
  </si>
  <si>
    <t>在库剩余指标（公顷）</t>
  </si>
  <si>
    <t>项目投资单位</t>
  </si>
  <si>
    <t>使用类型</t>
  </si>
  <si>
    <t>备注</t>
  </si>
  <si>
    <t>使用量（公顷）</t>
  </si>
  <si>
    <t>结余情况（公顷）</t>
  </si>
  <si>
    <t>使用时间</t>
  </si>
  <si>
    <t>耕地数量</t>
  </si>
  <si>
    <t>水田规模</t>
  </si>
  <si>
    <t>挂钩、交易、核减、冻结、其他</t>
  </si>
  <si>
    <t>玉林市</t>
  </si>
  <si>
    <t>陆川县</t>
  </si>
  <si>
    <t>解挂指标</t>
  </si>
  <si>
    <t>2025年3月25日以陆自然资报〔2025〕62号申请解挂陆川县2023年第二批次乡镇建设用地，占补确认单号：450000202303485321</t>
  </si>
  <si>
    <t>/</t>
  </si>
  <si>
    <t>挂钩</t>
  </si>
  <si>
    <t>陆川县2025年第二批次城市建设用地（陆川县智宇中学）</t>
  </si>
  <si>
    <t>2025.4.29</t>
  </si>
  <si>
    <t>陆川县2025年第三批次城市建设用地（陆川铁锅（高端厨具）轻工产业园高端厨具项目）</t>
  </si>
  <si>
    <t>2025.5.28</t>
  </si>
  <si>
    <t>陆川县2025年第四批次城市建设用地（陆川铁锅（高端厨具）轻工产业园标准化厂房及配套设施项目一期）</t>
  </si>
  <si>
    <t>2025.7.19</t>
  </si>
  <si>
    <t>2025年5月21日以陆自然资报〔2025〕106号申请解挂陆川县2024年第一批次乡镇建设用地，占补确认单号：450000202409811220</t>
  </si>
  <si>
    <t>陆川县2025年第四批次乡镇建设用地（小家电生产项目）</t>
  </si>
  <si>
    <t>2025.6.10</t>
  </si>
  <si>
    <t>2025年7月23日以陆自然资报〔2025〕166号申请解挂陆川县2025年第三批次农村宅基地农用地转建设用地，占补确认单号：450000202500668327</t>
  </si>
  <si>
    <t>陆川县2025年第七批次农村宅基地农用地转建设用地</t>
  </si>
  <si>
    <t>2025.9.15</t>
  </si>
  <si>
    <t>2025年12月5日以陆自然资报〔2025〕287号申请解挂陆川县2025年第四批次城市建设用地，占补确认单号：4500002025003787290</t>
  </si>
  <si>
    <t>2025.12.17</t>
  </si>
  <si>
    <t>合同编号：桂耕指合〔2023〕20号</t>
  </si>
  <si>
    <t>天峨县三堡乡等9个乡镇土地开垦项目（纳直乡片区）、天峨县三堡乡等9个乡镇土地开垦项目（下老乡片区）、天峨县三堡乡等9个乡镇土地开垦项目（向阳镇片区）（指标来源于广西壮族自治区ZB2023025,陆川县在自治区平台购买补充耕地指标，含耕地数量指标7.8087公顷，水田规模0.7809公顷，按买方要求划转至玉林市指标库。现有耕地数量指标0.9569公顷用于挂靠陆川县2025年第七批次农村宅基地农用地转建设用地）</t>
  </si>
  <si>
    <t>购买指标，出让方：河池市人民政府</t>
  </si>
  <si>
    <t>使用市级耕地数量指标0.8919公顷</t>
  </si>
  <si>
    <t>Z45092220230003</t>
  </si>
  <si>
    <t>陆川县温泉镇风淳村等4个村全域土地综合整治项目</t>
  </si>
  <si>
    <t>广西陆川县新蓝天农业开发有限责任公司</t>
  </si>
  <si>
    <t>Z45092220230006</t>
  </si>
  <si>
    <t>陆川县古城镇等4个镇耕地提质改造项目</t>
  </si>
  <si>
    <t>陆川县2025年第五批次乡镇建设用地（乡村振兴陆川猪产业园项目）</t>
  </si>
  <si>
    <t>其他</t>
  </si>
  <si>
    <t>玉林市收储10%指标</t>
  </si>
  <si>
    <t>2025.9.5</t>
  </si>
  <si>
    <t>备案编号：Z45092220230003，项目名称：陆川县温泉镇风淳村等4个村全域土地综合整治项目，玉林市收储10%指标。</t>
  </si>
  <si>
    <t>备案编号：Z45092220230001，项目名称：陆川县清湖镇旺山村等8个村土地综合整治项目，玉林市收储10%指标。</t>
  </si>
  <si>
    <t>归还2023年9月4日向博白县借用的1.7289公顷水田指标</t>
  </si>
  <si>
    <t>2025.10.27</t>
  </si>
  <si>
    <t>因我县的审计旱改水图斑未全部完成，因此水田指标3.9776公顷已按照指标库形式进行扣减</t>
  </si>
  <si>
    <t>2025.12.30</t>
  </si>
  <si>
    <t>陆川县2026年第一批次乡镇建设用地（陆川县晶英农产品销售建设项目）</t>
  </si>
  <si>
    <t>2026.1.4</t>
  </si>
  <si>
    <t>陆川县2026年第三批次城市建设用地（盛景悦龙湾一期项目）</t>
  </si>
  <si>
    <t>2026.1.12</t>
  </si>
  <si>
    <t>Z45092220230002</t>
  </si>
  <si>
    <t>陆川县马坡镇大兴村等5个村土地综合整治项目</t>
  </si>
  <si>
    <t>备案编号：Z45092220230005，项目名称：陆川县大桥镇、乌石镇及古城镇3个镇土地开垦项目，玉林市收储10%指标。</t>
  </si>
  <si>
    <t>备案编号：Z45092220230004，项目名称：陆川县马坡镇土地开垦项目，玉林市收储10%指标。</t>
  </si>
  <si>
    <t>耕地占补平衡专项整治核减耕地数量指标0.0050公顷</t>
  </si>
  <si>
    <t>2026.1.6</t>
  </si>
  <si>
    <t>Z45092220220016</t>
  </si>
  <si>
    <t>陆川县良田镇竹山村等2个村土地综合整治项目</t>
  </si>
  <si>
    <t>广西腾淳农业投资有限公司</t>
  </si>
  <si>
    <t>解冻指标</t>
  </si>
  <si>
    <t>项目解冻指标</t>
  </si>
  <si>
    <t>冻结</t>
  </si>
  <si>
    <t>根据（编号：耕地保护监督处202401480）厅批办件处理笺，冻结耕地提质改造（旱改水）问题项目承诺未完成整改水田指标0.7853。因Z45092220200004核减0.3991，Z45092220210004核减0.103解除相应冻结指标，剩余0.2832按原路径冻结。指标库存在部分指标被冻结的情况，暂时不能使用</t>
  </si>
  <si>
    <t>2025.4.22</t>
  </si>
  <si>
    <t>陆川县小计</t>
  </si>
  <si>
    <t>填表说明：
1.表格标黄区域原则上和此前019号督查单报送信息表一致，新入库项目可自行在对应行政区按照入库时间增加。
2.在国家系统新入库的，因自治区无偿收储10%，每个项目地方在库剩余指标情况应小于等于入库指标的90%。其中，负值指标县，入库指标50%用于归还负值，10%由自治区收储，每个项目地方在库剩余指标情况应小于等于入库指标的40%。
3.表格标绿区域更新019号督查单以后的指标使用情况，使用类型，根据实际选填挂钩、交易、核减、冻结或者其他，并备注主要情况。冻结和核减有明确项目的，填报至对应项目。在库剩余指标情况减去所有使用情况等于结余情况。
4.建设项目挂钩补充耕地指标后，根据挂钩指标所属行政区，在对应行政区按照先进先出的原则对应到具体补充耕地项目。
5.在落实先进先出的前提下，根据建设项目具体使用量和补充耕地项目剩余指标情况，可一个补充耕地项目多次挂钩建设项目，也可用一个建设项目挂钩多个补充耕地项目。
6.对于挂钩后解挂，有对应补充耕地项目的，按照补充耕地项目入库时间对应排序使用；无对应补充耕地项目的，由地方盖章说明情况，在今后使用中按第一序列优先使用。
7.对于交易落实占补平衡的，交易材料中需体现出具体建设项目名称，交易时按照先进先出方式选取补充耕地项目，交易指标专项用于对应建设项目。
8.今后建设项目占补平衡审核时，申报单位需同步在内网提交补充耕地指标涉及行政区信息表可编辑版和盖章版，并同步提交指标库截图，做到图表一致，未提交的，不予审核。
9.建设项目申报占补平衡顺序原则上与表格顺序一致，因客观原因导致不一致的，由申报单位出具说明并加盖公章。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</si>
</sst>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9">
    <font>
      <sz val="11"/>
      <color theme="1"/>
      <name val="宋体"/>
      <charset val="134"/>
      <scheme val="minor"/>
    </font>
    <font>
      <sz val="12"/>
      <name val="宋体"/>
      <charset val="134"/>
      <scheme val="minor"/>
    </font>
    <font>
      <b/>
      <sz val="12"/>
      <name val="宋体"/>
      <charset val="134"/>
    </font>
    <font>
      <sz val="11"/>
      <name val="宋体"/>
      <charset val="134"/>
      <scheme val="minor"/>
    </font>
    <font>
      <b/>
      <sz val="26"/>
      <name val="宋体"/>
      <charset val="134"/>
      <scheme val="minor"/>
    </font>
    <font>
      <b/>
      <sz val="12"/>
      <name val="宋体"/>
      <charset val="134"/>
      <scheme val="minor"/>
    </font>
    <font>
      <sz val="12"/>
      <name val="宋体"/>
      <charset val="134"/>
    </font>
    <font>
      <sz val="16"/>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cellStyleXfs>
  <cellXfs count="56">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3"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2"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2" xfId="0" applyFont="1" applyBorder="1" applyAlignment="1">
      <alignment horizontal="center" vertical="center"/>
    </xf>
    <xf numFmtId="0" fontId="2"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22" fontId="6" fillId="0" borderId="4" xfId="0" applyNumberFormat="1" applyFont="1" applyFill="1" applyBorder="1" applyAlignment="1">
      <alignment horizontal="center" vertical="center" wrapText="1"/>
    </xf>
    <xf numFmtId="0" fontId="6" fillId="0" borderId="4" xfId="0" applyFont="1" applyBorder="1" applyAlignment="1">
      <alignment horizontal="center" vertical="center"/>
    </xf>
    <xf numFmtId="22"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22"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22"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22"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xf>
    <xf numFmtId="22"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6" fillId="0" borderId="2" xfId="0" applyFont="1" applyFill="1" applyBorder="1" applyAlignment="1">
      <alignment vertical="center"/>
    </xf>
    <xf numFmtId="0" fontId="2" fillId="2" borderId="2"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176"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cellXfs>
  <cellStyles count="1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3" xfId="52"/>
    <cellStyle name="常规 14" xfId="53"/>
    <cellStyle name="常规 15" xfId="54"/>
    <cellStyle name="常规 17" xfId="55"/>
    <cellStyle name="常规 18" xfId="56"/>
    <cellStyle name="常规 19" xfId="57"/>
    <cellStyle name="常规 2" xfId="58"/>
    <cellStyle name="常规 20" xfId="59"/>
    <cellStyle name="常规 21" xfId="60"/>
    <cellStyle name="常规 22" xfId="61"/>
    <cellStyle name="常规 23" xfId="62"/>
    <cellStyle name="常规 24" xfId="63"/>
    <cellStyle name="常规 25" xfId="64"/>
    <cellStyle name="常规 26" xfId="65"/>
    <cellStyle name="常规 27" xfId="66"/>
    <cellStyle name="常规 28" xfId="67"/>
    <cellStyle name="常规 29" xfId="68"/>
    <cellStyle name="常规 3" xfId="69"/>
    <cellStyle name="常规 30" xfId="70"/>
    <cellStyle name="常规 31" xfId="71"/>
    <cellStyle name="常规 34" xfId="72"/>
    <cellStyle name="常规 35" xfId="73"/>
    <cellStyle name="常规 37" xfId="74"/>
    <cellStyle name="常规 38" xfId="75"/>
    <cellStyle name="常规 39" xfId="76"/>
    <cellStyle name="常规 40" xfId="77"/>
    <cellStyle name="常规 41" xfId="78"/>
    <cellStyle name="常规 42" xfId="79"/>
    <cellStyle name="常规 43" xfId="80"/>
    <cellStyle name="常规 44" xfId="81"/>
    <cellStyle name="常规 45" xfId="82"/>
    <cellStyle name="常规 46" xfId="83"/>
    <cellStyle name="常规 47" xfId="84"/>
    <cellStyle name="常规 48" xfId="85"/>
    <cellStyle name="常规 49" xfId="86"/>
    <cellStyle name="常规 5" xfId="87"/>
    <cellStyle name="常规 50" xfId="88"/>
    <cellStyle name="常规 51" xfId="89"/>
    <cellStyle name="常规 52" xfId="90"/>
    <cellStyle name="常规 53" xfId="91"/>
    <cellStyle name="常规 54" xfId="92"/>
    <cellStyle name="常规 55" xfId="93"/>
    <cellStyle name="常规 56" xfId="94"/>
    <cellStyle name="常规 57" xfId="95"/>
    <cellStyle name="常规 58" xfId="96"/>
    <cellStyle name="常规 59" xfId="97"/>
    <cellStyle name="常规 6" xfId="98"/>
    <cellStyle name="常规 60" xfId="99"/>
    <cellStyle name="常规 61" xfId="100"/>
    <cellStyle name="常规 62" xfId="101"/>
    <cellStyle name="常规 63" xfId="102"/>
    <cellStyle name="常规 64" xfId="103"/>
    <cellStyle name="常规 65" xfId="104"/>
    <cellStyle name="常规 66" xfId="105"/>
    <cellStyle name="常规 67" xfId="106"/>
    <cellStyle name="常规 68" xfId="107"/>
    <cellStyle name="常规 69" xfId="108"/>
    <cellStyle name="常规 7" xfId="109"/>
    <cellStyle name="常规 70" xfId="110"/>
    <cellStyle name="常规 71" xfId="111"/>
    <cellStyle name="常规 72" xfId="112"/>
    <cellStyle name="常规 73" xfId="113"/>
    <cellStyle name="常规 74" xfId="114"/>
    <cellStyle name="常规 75" xfId="115"/>
    <cellStyle name="常规 76" xfId="116"/>
    <cellStyle name="常规 77" xfId="117"/>
    <cellStyle name="常规 8" xfId="118"/>
    <cellStyle name="常规 9" xfId="11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tabSelected="1" zoomScale="70" zoomScaleNormal="70" workbookViewId="0">
      <pane ySplit="3" topLeftCell="A4" activePane="bottomLeft" state="frozen"/>
      <selection/>
      <selection pane="bottomLeft" activeCell="F7" sqref="F7"/>
    </sheetView>
  </sheetViews>
  <sheetFormatPr defaultColWidth="9" defaultRowHeight="13.5"/>
  <cols>
    <col min="1" max="1" width="5.275" style="5" customWidth="1"/>
    <col min="2" max="2" width="7.90833333333333" style="5" customWidth="1"/>
    <col min="3" max="3" width="13.75" style="5" customWidth="1"/>
    <col min="4" max="4" width="24.6" style="6" customWidth="1"/>
    <col min="5" max="5" width="61.8" style="7" customWidth="1"/>
    <col min="6" max="6" width="24.1666666666667" style="5" customWidth="1"/>
    <col min="7" max="7" width="16.375" style="5" customWidth="1"/>
    <col min="8" max="8" width="19.25" style="5" customWidth="1"/>
    <col min="9" max="9" width="25.8916666666667" style="5" customWidth="1"/>
    <col min="10" max="10" width="21.7833333333333" style="5" customWidth="1"/>
    <col min="11" max="11" width="50.4333333333333" style="5" customWidth="1"/>
    <col min="12" max="12" width="13.8833333333333" style="5" customWidth="1"/>
    <col min="13" max="13" width="11.6583333333333" style="5" customWidth="1"/>
    <col min="14" max="14" width="12.9083333333333" style="5" customWidth="1"/>
    <col min="15" max="15" width="11.1" style="5" customWidth="1"/>
    <col min="16" max="16" width="15.15" style="5" customWidth="1"/>
    <col min="17" max="18" width="9" style="5"/>
    <col min="19" max="19" width="9.5" style="5" customWidth="1"/>
    <col min="20" max="20" width="10.5" style="5" customWidth="1"/>
    <col min="21" max="16384" width="9" style="5"/>
  </cols>
  <sheetData>
    <row r="1" ht="82" customHeight="1" spans="1:16">
      <c r="A1" s="8" t="s">
        <v>0</v>
      </c>
      <c r="B1" s="8"/>
      <c r="C1" s="8"/>
      <c r="D1" s="8"/>
      <c r="E1" s="8"/>
      <c r="F1" s="8"/>
      <c r="G1" s="8"/>
      <c r="H1" s="8"/>
      <c r="I1" s="8"/>
      <c r="J1" s="8"/>
      <c r="K1" s="8"/>
      <c r="L1" s="8"/>
      <c r="M1" s="8"/>
      <c r="N1" s="8"/>
      <c r="O1" s="8"/>
      <c r="P1" s="8"/>
    </row>
    <row r="2" s="1" customFormat="1" ht="24" customHeight="1" spans="1:16">
      <c r="A2" s="9" t="s">
        <v>1</v>
      </c>
      <c r="B2" s="10" t="s">
        <v>2</v>
      </c>
      <c r="C2" s="10" t="s">
        <v>3</v>
      </c>
      <c r="D2" s="10" t="s">
        <v>4</v>
      </c>
      <c r="E2" s="10" t="s">
        <v>5</v>
      </c>
      <c r="F2" s="9" t="s">
        <v>6</v>
      </c>
      <c r="G2" s="9" t="s">
        <v>7</v>
      </c>
      <c r="H2" s="9"/>
      <c r="I2" s="9" t="s">
        <v>8</v>
      </c>
      <c r="J2" s="11" t="s">
        <v>9</v>
      </c>
      <c r="K2" s="11" t="s">
        <v>10</v>
      </c>
      <c r="L2" s="11" t="s">
        <v>11</v>
      </c>
      <c r="M2" s="11"/>
      <c r="N2" s="11" t="s">
        <v>12</v>
      </c>
      <c r="O2" s="11"/>
      <c r="P2" s="11" t="s">
        <v>13</v>
      </c>
    </row>
    <row r="3" s="1" customFormat="1" ht="38" customHeight="1" spans="1:16">
      <c r="A3" s="9"/>
      <c r="B3" s="10"/>
      <c r="C3" s="12"/>
      <c r="D3" s="10"/>
      <c r="E3" s="10"/>
      <c r="F3" s="13"/>
      <c r="G3" s="9" t="s">
        <v>14</v>
      </c>
      <c r="H3" s="9" t="s">
        <v>15</v>
      </c>
      <c r="I3" s="9"/>
      <c r="J3" s="14" t="s">
        <v>16</v>
      </c>
      <c r="K3" s="11"/>
      <c r="L3" s="11" t="s">
        <v>14</v>
      </c>
      <c r="M3" s="11" t="s">
        <v>15</v>
      </c>
      <c r="N3" s="11" t="s">
        <v>14</v>
      </c>
      <c r="O3" s="11" t="s">
        <v>15</v>
      </c>
      <c r="P3" s="11"/>
    </row>
    <row r="4" s="2" customFormat="1" ht="44" customHeight="1" spans="1:16">
      <c r="A4" s="15"/>
      <c r="B4" s="16" t="s">
        <v>17</v>
      </c>
      <c r="C4" s="16" t="s">
        <v>18</v>
      </c>
      <c r="D4" s="16" t="s">
        <v>19</v>
      </c>
      <c r="E4" s="17" t="s">
        <v>20</v>
      </c>
      <c r="F4" s="18" t="s">
        <v>21</v>
      </c>
      <c r="G4" s="16">
        <v>0</v>
      </c>
      <c r="H4" s="18">
        <v>1.1026</v>
      </c>
      <c r="I4" s="18" t="s">
        <v>21</v>
      </c>
      <c r="J4" s="17" t="s">
        <v>22</v>
      </c>
      <c r="K4" s="17" t="s">
        <v>23</v>
      </c>
      <c r="L4" s="19">
        <v>0</v>
      </c>
      <c r="M4" s="20">
        <v>-0.084</v>
      </c>
      <c r="N4" s="18">
        <f>G4+G7+G8+L4+L6+L5+L7++G9</f>
        <v>0</v>
      </c>
      <c r="O4" s="18">
        <f>H4+H7+H8+M4+M6+M5+M7+M8+H9+M9</f>
        <v>0.0826</v>
      </c>
      <c r="P4" s="21" t="s">
        <v>24</v>
      </c>
    </row>
    <row r="5" s="2" customFormat="1" ht="43" customHeight="1" spans="1:16">
      <c r="A5" s="22"/>
      <c r="B5" s="23"/>
      <c r="C5" s="23"/>
      <c r="D5" s="23"/>
      <c r="E5" s="17"/>
      <c r="F5" s="24"/>
      <c r="G5" s="23"/>
      <c r="H5" s="24"/>
      <c r="I5" s="24"/>
      <c r="J5" s="17" t="s">
        <v>22</v>
      </c>
      <c r="K5" s="17" t="s">
        <v>25</v>
      </c>
      <c r="L5" s="17">
        <v>0</v>
      </c>
      <c r="M5" s="17">
        <v>-0.0441</v>
      </c>
      <c r="N5" s="24"/>
      <c r="O5" s="24"/>
      <c r="P5" s="21" t="s">
        <v>26</v>
      </c>
    </row>
    <row r="6" s="2" customFormat="1" ht="52" customHeight="1" spans="1:16">
      <c r="A6" s="22"/>
      <c r="B6" s="23"/>
      <c r="C6" s="23"/>
      <c r="D6" s="23"/>
      <c r="E6" s="17"/>
      <c r="F6" s="24"/>
      <c r="G6" s="25"/>
      <c r="H6" s="26"/>
      <c r="I6" s="26"/>
      <c r="J6" s="17" t="s">
        <v>22</v>
      </c>
      <c r="K6" s="17" t="s">
        <v>27</v>
      </c>
      <c r="L6" s="19">
        <v>0</v>
      </c>
      <c r="M6" s="19">
        <v>-0.9745</v>
      </c>
      <c r="N6" s="24"/>
      <c r="O6" s="24"/>
      <c r="P6" s="21" t="s">
        <v>28</v>
      </c>
    </row>
    <row r="7" s="2" customFormat="1" ht="43" customHeight="1" spans="1:16">
      <c r="A7" s="22"/>
      <c r="B7" s="23"/>
      <c r="C7" s="23"/>
      <c r="D7" s="23"/>
      <c r="E7" s="17" t="s">
        <v>29</v>
      </c>
      <c r="F7" s="18" t="s">
        <v>21</v>
      </c>
      <c r="G7" s="17">
        <v>0.1677</v>
      </c>
      <c r="H7" s="19">
        <v>0</v>
      </c>
      <c r="I7" s="19" t="s">
        <v>21</v>
      </c>
      <c r="J7" s="17" t="s">
        <v>22</v>
      </c>
      <c r="K7" s="17" t="s">
        <v>30</v>
      </c>
      <c r="L7" s="17">
        <v>-0.1677</v>
      </c>
      <c r="M7" s="17">
        <v>0</v>
      </c>
      <c r="N7" s="24"/>
      <c r="O7" s="24"/>
      <c r="P7" s="21" t="s">
        <v>31</v>
      </c>
    </row>
    <row r="8" s="2" customFormat="1" ht="59" customHeight="1" spans="1:16">
      <c r="A8" s="22"/>
      <c r="B8" s="23"/>
      <c r="C8" s="23"/>
      <c r="D8" s="23"/>
      <c r="E8" s="16" t="s">
        <v>32</v>
      </c>
      <c r="F8" s="18" t="s">
        <v>21</v>
      </c>
      <c r="G8" s="16">
        <v>0</v>
      </c>
      <c r="H8" s="18">
        <v>0.5592</v>
      </c>
      <c r="I8" s="18" t="s">
        <v>21</v>
      </c>
      <c r="J8" s="16" t="s">
        <v>22</v>
      </c>
      <c r="K8" s="16" t="s">
        <v>33</v>
      </c>
      <c r="L8" s="18">
        <v>0</v>
      </c>
      <c r="M8" s="18">
        <v>-0.5592</v>
      </c>
      <c r="N8" s="24"/>
      <c r="O8" s="24"/>
      <c r="P8" s="27" t="s">
        <v>34</v>
      </c>
    </row>
    <row r="9" s="2" customFormat="1" ht="67" customHeight="1" spans="1:16">
      <c r="A9" s="22"/>
      <c r="B9" s="23"/>
      <c r="C9" s="23"/>
      <c r="D9" s="23"/>
      <c r="E9" s="16" t="s">
        <v>35</v>
      </c>
      <c r="F9" s="18" t="s">
        <v>21</v>
      </c>
      <c r="G9" s="16">
        <v>0</v>
      </c>
      <c r="H9" s="18">
        <v>0.9745</v>
      </c>
      <c r="I9" s="18" t="s">
        <v>21</v>
      </c>
      <c r="J9" s="16" t="s">
        <v>22</v>
      </c>
      <c r="K9" s="16" t="s">
        <v>27</v>
      </c>
      <c r="L9" s="18">
        <v>0</v>
      </c>
      <c r="M9" s="18">
        <v>-0.8919</v>
      </c>
      <c r="N9" s="24"/>
      <c r="O9" s="24"/>
      <c r="P9" s="27" t="s">
        <v>36</v>
      </c>
    </row>
    <row r="10" s="3" customFormat="1" ht="110" customHeight="1" spans="1:16">
      <c r="A10" s="28">
        <v>1</v>
      </c>
      <c r="B10" s="17" t="s">
        <v>17</v>
      </c>
      <c r="C10" s="17"/>
      <c r="D10" s="17" t="s">
        <v>37</v>
      </c>
      <c r="E10" s="17" t="s">
        <v>38</v>
      </c>
      <c r="F10" s="29">
        <v>45195</v>
      </c>
      <c r="G10" s="17">
        <v>0.9569</v>
      </c>
      <c r="H10" s="19">
        <v>0</v>
      </c>
      <c r="I10" s="17" t="s">
        <v>39</v>
      </c>
      <c r="J10" s="17" t="s">
        <v>22</v>
      </c>
      <c r="K10" s="17" t="s">
        <v>33</v>
      </c>
      <c r="L10" s="19">
        <v>-0.9569</v>
      </c>
      <c r="M10" s="19">
        <v>0</v>
      </c>
      <c r="N10" s="19">
        <f>G10+L10</f>
        <v>0</v>
      </c>
      <c r="O10" s="19">
        <f>H10+M10</f>
        <v>0</v>
      </c>
      <c r="P10" s="21" t="s">
        <v>34</v>
      </c>
    </row>
    <row r="11" s="2" customFormat="1" ht="43" customHeight="1" spans="1:16">
      <c r="A11" s="28">
        <v>2</v>
      </c>
      <c r="B11" s="17" t="s">
        <v>17</v>
      </c>
      <c r="C11" s="26" t="s">
        <v>21</v>
      </c>
      <c r="D11" s="25" t="s">
        <v>21</v>
      </c>
      <c r="E11" s="25" t="s">
        <v>40</v>
      </c>
      <c r="F11" s="30" t="s">
        <v>21</v>
      </c>
      <c r="G11" s="25">
        <v>0.8919</v>
      </c>
      <c r="H11" s="25">
        <v>0</v>
      </c>
      <c r="I11" s="25" t="s">
        <v>21</v>
      </c>
      <c r="J11" s="25" t="s">
        <v>22</v>
      </c>
      <c r="K11" s="17" t="s">
        <v>27</v>
      </c>
      <c r="L11" s="25">
        <v>-0.8919</v>
      </c>
      <c r="M11" s="25">
        <v>0</v>
      </c>
      <c r="N11" s="25">
        <f>G11+L11</f>
        <v>0</v>
      </c>
      <c r="O11" s="25">
        <f>H11+M11</f>
        <v>0</v>
      </c>
      <c r="P11" s="31" t="s">
        <v>36</v>
      </c>
    </row>
    <row r="12" s="2" customFormat="1" ht="43" customHeight="1" spans="1:16">
      <c r="A12" s="28">
        <v>3</v>
      </c>
      <c r="B12" s="26" t="s">
        <v>17</v>
      </c>
      <c r="C12" s="26" t="s">
        <v>18</v>
      </c>
      <c r="D12" s="25" t="s">
        <v>41</v>
      </c>
      <c r="E12" s="25" t="s">
        <v>42</v>
      </c>
      <c r="F12" s="30">
        <v>45268.6424074074</v>
      </c>
      <c r="G12" s="25">
        <v>0</v>
      </c>
      <c r="H12" s="25">
        <v>0.4979</v>
      </c>
      <c r="I12" s="25" t="s">
        <v>43</v>
      </c>
      <c r="J12" s="25" t="s">
        <v>22</v>
      </c>
      <c r="K12" s="23" t="s">
        <v>25</v>
      </c>
      <c r="L12" s="25">
        <v>0</v>
      </c>
      <c r="M12" s="25">
        <v>-0.4979</v>
      </c>
      <c r="N12" s="25">
        <v>0</v>
      </c>
      <c r="O12" s="25">
        <f>H12+M12</f>
        <v>0</v>
      </c>
      <c r="P12" s="31" t="s">
        <v>26</v>
      </c>
    </row>
    <row r="13" s="2" customFormat="1" ht="42" customHeight="1" spans="1:16">
      <c r="A13" s="15">
        <v>4</v>
      </c>
      <c r="B13" s="18" t="s">
        <v>17</v>
      </c>
      <c r="C13" s="18" t="s">
        <v>18</v>
      </c>
      <c r="D13" s="18" t="s">
        <v>44</v>
      </c>
      <c r="E13" s="16" t="s">
        <v>45</v>
      </c>
      <c r="F13" s="32">
        <v>45275.5267824074</v>
      </c>
      <c r="G13" s="18">
        <v>0</v>
      </c>
      <c r="H13" s="18">
        <v>15.5045</v>
      </c>
      <c r="I13" s="16" t="s">
        <v>43</v>
      </c>
      <c r="J13" s="17" t="s">
        <v>22</v>
      </c>
      <c r="K13" s="16" t="s">
        <v>25</v>
      </c>
      <c r="L13" s="17">
        <v>0</v>
      </c>
      <c r="M13" s="17">
        <v>-1.6414</v>
      </c>
      <c r="N13" s="16">
        <f>SUM(L13:L21)+G13</f>
        <v>0</v>
      </c>
      <c r="O13" s="33">
        <f>H13+SUM(M13:M22)</f>
        <v>3.0494</v>
      </c>
      <c r="P13" s="21" t="s">
        <v>26</v>
      </c>
    </row>
    <row r="14" s="2" customFormat="1" ht="36" customHeight="1" spans="1:16">
      <c r="A14" s="22"/>
      <c r="B14" s="24"/>
      <c r="C14" s="24"/>
      <c r="D14" s="24"/>
      <c r="E14" s="23"/>
      <c r="F14" s="34"/>
      <c r="G14" s="24"/>
      <c r="H14" s="24"/>
      <c r="I14" s="23"/>
      <c r="J14" s="17" t="s">
        <v>22</v>
      </c>
      <c r="K14" s="17" t="s">
        <v>46</v>
      </c>
      <c r="L14" s="17">
        <v>0</v>
      </c>
      <c r="M14" s="17">
        <v>-1.2602</v>
      </c>
      <c r="N14" s="23"/>
      <c r="O14" s="35"/>
      <c r="P14" s="21" t="s">
        <v>26</v>
      </c>
    </row>
    <row r="15" s="2" customFormat="1" ht="28" customHeight="1" spans="1:16">
      <c r="A15" s="22"/>
      <c r="B15" s="24"/>
      <c r="C15" s="24"/>
      <c r="D15" s="24"/>
      <c r="E15" s="23"/>
      <c r="F15" s="34"/>
      <c r="G15" s="24"/>
      <c r="H15" s="24"/>
      <c r="I15" s="23"/>
      <c r="J15" s="17" t="s">
        <v>47</v>
      </c>
      <c r="K15" s="17" t="s">
        <v>48</v>
      </c>
      <c r="L15" s="17">
        <v>0</v>
      </c>
      <c r="M15" s="17">
        <v>-1.7227</v>
      </c>
      <c r="N15" s="23"/>
      <c r="O15" s="35"/>
      <c r="P15" s="21" t="s">
        <v>49</v>
      </c>
    </row>
    <row r="16" s="2" customFormat="1" ht="50" customHeight="1" spans="1:16">
      <c r="A16" s="22"/>
      <c r="B16" s="24"/>
      <c r="C16" s="24"/>
      <c r="D16" s="24"/>
      <c r="E16" s="23"/>
      <c r="F16" s="34"/>
      <c r="G16" s="24"/>
      <c r="H16" s="24"/>
      <c r="I16" s="23"/>
      <c r="J16" s="17" t="s">
        <v>47</v>
      </c>
      <c r="K16" s="17" t="s">
        <v>50</v>
      </c>
      <c r="L16" s="17">
        <v>0</v>
      </c>
      <c r="M16" s="17">
        <v>-0.3291</v>
      </c>
      <c r="N16" s="23"/>
      <c r="O16" s="35"/>
      <c r="P16" s="21" t="s">
        <v>49</v>
      </c>
    </row>
    <row r="17" s="2" customFormat="1" ht="45" customHeight="1" spans="1:16">
      <c r="A17" s="22"/>
      <c r="B17" s="24"/>
      <c r="C17" s="24"/>
      <c r="D17" s="24"/>
      <c r="E17" s="23"/>
      <c r="F17" s="34"/>
      <c r="G17" s="24"/>
      <c r="H17" s="24"/>
      <c r="I17" s="23"/>
      <c r="J17" s="17" t="s">
        <v>47</v>
      </c>
      <c r="K17" s="17" t="s">
        <v>51</v>
      </c>
      <c r="L17" s="17">
        <v>0</v>
      </c>
      <c r="M17" s="17">
        <v>-1.4742</v>
      </c>
      <c r="N17" s="23"/>
      <c r="O17" s="35"/>
      <c r="P17" s="21" t="s">
        <v>49</v>
      </c>
    </row>
    <row r="18" s="2" customFormat="1" ht="39" customHeight="1" spans="1:16">
      <c r="A18" s="22"/>
      <c r="B18" s="24"/>
      <c r="C18" s="24"/>
      <c r="D18" s="24"/>
      <c r="E18" s="23"/>
      <c r="F18" s="34"/>
      <c r="G18" s="24"/>
      <c r="H18" s="24"/>
      <c r="I18" s="23"/>
      <c r="J18" s="17" t="s">
        <v>22</v>
      </c>
      <c r="K18" s="17" t="s">
        <v>33</v>
      </c>
      <c r="L18" s="17">
        <v>0</v>
      </c>
      <c r="M18" s="17">
        <v>-0.0025</v>
      </c>
      <c r="N18" s="23"/>
      <c r="O18" s="35"/>
      <c r="P18" s="21" t="s">
        <v>34</v>
      </c>
    </row>
    <row r="19" s="2" customFormat="1" ht="39" customHeight="1" spans="1:16">
      <c r="A19" s="22"/>
      <c r="B19" s="24"/>
      <c r="C19" s="24"/>
      <c r="D19" s="24"/>
      <c r="E19" s="23"/>
      <c r="F19" s="34"/>
      <c r="G19" s="24"/>
      <c r="H19" s="24"/>
      <c r="I19" s="23"/>
      <c r="J19" s="17" t="s">
        <v>47</v>
      </c>
      <c r="K19" s="17" t="s">
        <v>52</v>
      </c>
      <c r="L19" s="17">
        <v>0</v>
      </c>
      <c r="M19" s="17">
        <v>-1.7289</v>
      </c>
      <c r="N19" s="23"/>
      <c r="O19" s="35"/>
      <c r="P19" s="21" t="s">
        <v>53</v>
      </c>
    </row>
    <row r="20" s="2" customFormat="1" ht="39" customHeight="1" spans="1:16">
      <c r="A20" s="22"/>
      <c r="B20" s="24"/>
      <c r="C20" s="24"/>
      <c r="D20" s="24"/>
      <c r="E20" s="23"/>
      <c r="F20" s="34"/>
      <c r="G20" s="24"/>
      <c r="H20" s="24"/>
      <c r="I20" s="23"/>
      <c r="J20" s="17" t="s">
        <v>47</v>
      </c>
      <c r="K20" s="17" t="s">
        <v>54</v>
      </c>
      <c r="L20" s="17">
        <v>0</v>
      </c>
      <c r="M20" s="17">
        <v>-3.9776</v>
      </c>
      <c r="N20" s="23"/>
      <c r="O20" s="35"/>
      <c r="P20" s="21" t="s">
        <v>55</v>
      </c>
    </row>
    <row r="21" s="2" customFormat="1" ht="39" customHeight="1" spans="1:16">
      <c r="A21" s="36"/>
      <c r="B21" s="26"/>
      <c r="C21" s="24"/>
      <c r="D21" s="24"/>
      <c r="E21" s="23"/>
      <c r="F21" s="34"/>
      <c r="G21" s="24"/>
      <c r="H21" s="24"/>
      <c r="I21" s="23"/>
      <c r="J21" s="17" t="s">
        <v>22</v>
      </c>
      <c r="K21" s="17" t="s">
        <v>56</v>
      </c>
      <c r="L21" s="17">
        <v>0</v>
      </c>
      <c r="M21" s="17">
        <v>-0.0095</v>
      </c>
      <c r="N21" s="23"/>
      <c r="O21" s="35"/>
      <c r="P21" s="21" t="s">
        <v>57</v>
      </c>
    </row>
    <row r="22" s="2" customFormat="1" ht="39" customHeight="1" spans="1:16">
      <c r="A22" s="22"/>
      <c r="B22" s="24"/>
      <c r="C22" s="24"/>
      <c r="D22" s="24"/>
      <c r="E22" s="23"/>
      <c r="F22" s="34"/>
      <c r="G22" s="24"/>
      <c r="H22" s="24"/>
      <c r="I22" s="23"/>
      <c r="J22" s="17" t="s">
        <v>22</v>
      </c>
      <c r="K22" s="17" t="s">
        <v>58</v>
      </c>
      <c r="L22" s="17">
        <v>0</v>
      </c>
      <c r="M22" s="20">
        <v>-0.309</v>
      </c>
      <c r="N22" s="23"/>
      <c r="O22" s="35"/>
      <c r="P22" s="21" t="s">
        <v>59</v>
      </c>
    </row>
    <row r="23" s="2" customFormat="1" ht="39" customHeight="1" spans="1:16">
      <c r="A23" s="15">
        <v>5</v>
      </c>
      <c r="B23" s="18" t="s">
        <v>17</v>
      </c>
      <c r="C23" s="18" t="s">
        <v>18</v>
      </c>
      <c r="D23" s="18" t="s">
        <v>60</v>
      </c>
      <c r="E23" s="16" t="s">
        <v>61</v>
      </c>
      <c r="F23" s="37">
        <v>45505.6169444444</v>
      </c>
      <c r="G23" s="16">
        <v>2.2999</v>
      </c>
      <c r="H23" s="38">
        <v>6.4422</v>
      </c>
      <c r="I23" s="16" t="s">
        <v>43</v>
      </c>
      <c r="J23" s="17" t="s">
        <v>47</v>
      </c>
      <c r="K23" s="17" t="s">
        <v>48</v>
      </c>
      <c r="L23" s="17">
        <v>-0.5394</v>
      </c>
      <c r="M23" s="17">
        <v>-0.7158</v>
      </c>
      <c r="N23" s="16">
        <f>G23+L23+L24+L25+L26+L27+L28</f>
        <v>0.2629</v>
      </c>
      <c r="O23" s="16">
        <f>H23+M23+M24+M25+M26+M27+M28</f>
        <v>5.7264</v>
      </c>
      <c r="P23" s="21" t="s">
        <v>49</v>
      </c>
    </row>
    <row r="24" s="2" customFormat="1" ht="54" customHeight="1" spans="1:16">
      <c r="A24" s="22"/>
      <c r="B24" s="24"/>
      <c r="C24" s="24"/>
      <c r="D24" s="24"/>
      <c r="E24" s="23"/>
      <c r="F24" s="39"/>
      <c r="G24" s="23"/>
      <c r="H24" s="40"/>
      <c r="I24" s="23"/>
      <c r="J24" s="17" t="s">
        <v>47</v>
      </c>
      <c r="K24" s="17" t="s">
        <v>62</v>
      </c>
      <c r="L24" s="17">
        <v>-0.4963</v>
      </c>
      <c r="M24" s="17">
        <v>0</v>
      </c>
      <c r="N24" s="23"/>
      <c r="O24" s="23"/>
      <c r="P24" s="21" t="s">
        <v>49</v>
      </c>
    </row>
    <row r="25" s="2" customFormat="1" ht="39" customHeight="1" spans="1:16">
      <c r="A25" s="22"/>
      <c r="B25" s="24"/>
      <c r="C25" s="24"/>
      <c r="D25" s="24"/>
      <c r="E25" s="23"/>
      <c r="F25" s="39"/>
      <c r="G25" s="23"/>
      <c r="H25" s="40"/>
      <c r="I25" s="23"/>
      <c r="J25" s="17" t="s">
        <v>47</v>
      </c>
      <c r="K25" s="17" t="s">
        <v>63</v>
      </c>
      <c r="L25" s="17">
        <v>-0.4714</v>
      </c>
      <c r="M25" s="17">
        <v>0</v>
      </c>
      <c r="N25" s="23"/>
      <c r="O25" s="23"/>
      <c r="P25" s="21" t="s">
        <v>49</v>
      </c>
    </row>
    <row r="26" s="2" customFormat="1" ht="39" customHeight="1" spans="1:16">
      <c r="A26" s="22"/>
      <c r="B26" s="24"/>
      <c r="C26" s="24"/>
      <c r="D26" s="24"/>
      <c r="E26" s="23"/>
      <c r="F26" s="39"/>
      <c r="G26" s="23"/>
      <c r="H26" s="40"/>
      <c r="I26" s="23"/>
      <c r="J26" s="17" t="s">
        <v>22</v>
      </c>
      <c r="K26" s="17" t="s">
        <v>56</v>
      </c>
      <c r="L26" s="17">
        <v>-0.0098</v>
      </c>
      <c r="M26" s="17">
        <v>0</v>
      </c>
      <c r="N26" s="23"/>
      <c r="O26" s="23"/>
      <c r="P26" s="21" t="s">
        <v>57</v>
      </c>
    </row>
    <row r="27" s="2" customFormat="1" ht="39" customHeight="1" spans="1:16">
      <c r="A27" s="22"/>
      <c r="B27" s="24"/>
      <c r="C27" s="24"/>
      <c r="D27" s="24"/>
      <c r="E27" s="23"/>
      <c r="F27" s="39"/>
      <c r="G27" s="23"/>
      <c r="H27" s="40"/>
      <c r="I27" s="23"/>
      <c r="J27" s="17" t="s">
        <v>47</v>
      </c>
      <c r="K27" s="17" t="s">
        <v>64</v>
      </c>
      <c r="L27" s="17">
        <v>-0.005</v>
      </c>
      <c r="M27" s="17">
        <v>0</v>
      </c>
      <c r="N27" s="23"/>
      <c r="O27" s="23"/>
      <c r="P27" s="21" t="s">
        <v>65</v>
      </c>
    </row>
    <row r="28" s="2" customFormat="1" ht="39" customHeight="1" spans="1:16">
      <c r="A28" s="22"/>
      <c r="B28" s="24"/>
      <c r="C28" s="24"/>
      <c r="D28" s="24"/>
      <c r="E28" s="23"/>
      <c r="F28" s="39"/>
      <c r="G28" s="23"/>
      <c r="H28" s="40"/>
      <c r="I28" s="23"/>
      <c r="J28" s="17" t="s">
        <v>22</v>
      </c>
      <c r="K28" s="17" t="s">
        <v>58</v>
      </c>
      <c r="L28" s="17">
        <v>-0.5151</v>
      </c>
      <c r="M28" s="17">
        <v>0</v>
      </c>
      <c r="N28" s="25"/>
      <c r="O28" s="25"/>
      <c r="P28" s="21" t="s">
        <v>59</v>
      </c>
    </row>
    <row r="29" s="2" customFormat="1" ht="38" customHeight="1" spans="1:16">
      <c r="A29" s="28">
        <v>6</v>
      </c>
      <c r="B29" s="19" t="s">
        <v>17</v>
      </c>
      <c r="C29" s="19" t="s">
        <v>18</v>
      </c>
      <c r="D29" s="19" t="s">
        <v>66</v>
      </c>
      <c r="E29" s="17" t="s">
        <v>67</v>
      </c>
      <c r="F29" s="41">
        <v>45580.5716782407</v>
      </c>
      <c r="G29" s="17">
        <v>0</v>
      </c>
      <c r="H29" s="42">
        <v>9.261</v>
      </c>
      <c r="I29" s="17" t="s">
        <v>68</v>
      </c>
      <c r="J29" s="17" t="s">
        <v>47</v>
      </c>
      <c r="K29" s="17" t="s">
        <v>48</v>
      </c>
      <c r="L29" s="17">
        <v>-0.0232</v>
      </c>
      <c r="M29" s="20">
        <v>-1.029</v>
      </c>
      <c r="N29" s="17">
        <f>G29+L29</f>
        <v>-0.0232</v>
      </c>
      <c r="O29" s="20">
        <f>H29+M29</f>
        <v>8.232</v>
      </c>
      <c r="P29" s="21" t="s">
        <v>49</v>
      </c>
    </row>
    <row r="30" s="2" customFormat="1" ht="104" customHeight="1" spans="1:16">
      <c r="A30" s="15">
        <v>7</v>
      </c>
      <c r="B30" s="43" t="s">
        <v>17</v>
      </c>
      <c r="C30" s="18" t="s">
        <v>18</v>
      </c>
      <c r="D30" s="23" t="s">
        <v>69</v>
      </c>
      <c r="E30" s="17" t="s">
        <v>70</v>
      </c>
      <c r="F30" s="29">
        <v>45769</v>
      </c>
      <c r="G30" s="19">
        <v>0</v>
      </c>
      <c r="H30" s="19">
        <v>0.7853</v>
      </c>
      <c r="I30" s="18" t="s">
        <v>21</v>
      </c>
      <c r="J30" s="17" t="s">
        <v>71</v>
      </c>
      <c r="K30" s="17" t="s">
        <v>72</v>
      </c>
      <c r="L30" s="19">
        <v>0</v>
      </c>
      <c r="M30" s="19">
        <v>-0.2832</v>
      </c>
      <c r="N30" s="24">
        <f>G30+L30</f>
        <v>0</v>
      </c>
      <c r="O30" s="24">
        <f>H30+M30</f>
        <v>0.5021</v>
      </c>
      <c r="P30" s="21" t="s">
        <v>73</v>
      </c>
    </row>
    <row r="31" s="2" customFormat="1" ht="45" customHeight="1" spans="1:16">
      <c r="A31" s="44" t="s">
        <v>74</v>
      </c>
      <c r="B31" s="44"/>
      <c r="C31" s="44"/>
      <c r="D31" s="45"/>
      <c r="E31" s="46"/>
      <c r="F31" s="47"/>
      <c r="G31" s="48">
        <f>SUM(G4:G30)</f>
        <v>4.3164</v>
      </c>
      <c r="H31" s="48">
        <f>SUM(H4:H30)</f>
        <v>35.1272</v>
      </c>
      <c r="I31" s="48"/>
      <c r="J31" s="49"/>
      <c r="K31" s="49"/>
      <c r="L31" s="50">
        <f>SUM(L4:L30)</f>
        <v>-4.0767</v>
      </c>
      <c r="M31" s="49">
        <f>SUM(M4:M30)</f>
        <v>-17.5347</v>
      </c>
      <c r="N31" s="49">
        <f>G31+L31</f>
        <v>0.2397</v>
      </c>
      <c r="O31" s="50">
        <f>H31+M31</f>
        <v>17.5925</v>
      </c>
      <c r="P31" s="51"/>
    </row>
    <row r="32" s="4" customFormat="1" ht="262" customHeight="1" spans="1:16">
      <c r="A32" s="52" t="s">
        <v>75</v>
      </c>
      <c r="B32" s="52"/>
      <c r="C32" s="52"/>
      <c r="D32" s="52"/>
      <c r="E32" s="52"/>
      <c r="F32" s="52"/>
      <c r="G32" s="52"/>
      <c r="H32" s="52"/>
      <c r="I32" s="52"/>
      <c r="J32" s="52"/>
      <c r="K32" s="52"/>
      <c r="L32" s="52"/>
      <c r="M32" s="52"/>
      <c r="N32" s="52"/>
      <c r="O32" s="52"/>
      <c r="P32" s="52"/>
    </row>
    <row r="33" spans="1:15">
      <c r="A33" s="53"/>
      <c r="B33" s="53"/>
      <c r="C33" s="53"/>
      <c r="D33" s="54"/>
      <c r="E33" s="55"/>
      <c r="F33" s="53"/>
      <c r="G33" s="53"/>
      <c r="H33" s="53"/>
      <c r="I33" s="53"/>
      <c r="J33" s="53"/>
      <c r="K33" s="53"/>
      <c r="L33" s="53"/>
      <c r="M33" s="53"/>
      <c r="N33" s="53"/>
      <c r="O33" s="53"/>
    </row>
    <row r="34" spans="1:15">
      <c r="A34" s="53"/>
      <c r="B34" s="53"/>
      <c r="C34" s="53"/>
      <c r="D34" s="54"/>
      <c r="E34" s="55"/>
      <c r="F34" s="53"/>
      <c r="G34" s="53"/>
      <c r="H34" s="53"/>
      <c r="I34" s="53"/>
      <c r="J34" s="53"/>
      <c r="K34" s="53"/>
      <c r="L34" s="53"/>
      <c r="M34" s="53"/>
      <c r="N34" s="53"/>
      <c r="O34" s="53"/>
    </row>
    <row r="35" spans="1:15">
      <c r="A35" s="53"/>
      <c r="B35" s="53"/>
      <c r="C35" s="53"/>
      <c r="D35" s="54"/>
      <c r="E35" s="55"/>
      <c r="F35" s="53"/>
      <c r="G35" s="53"/>
      <c r="H35" s="53"/>
      <c r="I35" s="53"/>
      <c r="J35" s="53"/>
      <c r="K35" s="53"/>
      <c r="L35" s="53"/>
      <c r="M35" s="53"/>
      <c r="N35" s="53"/>
      <c r="O35" s="53"/>
    </row>
    <row r="36" spans="1:15">
      <c r="A36" s="53"/>
      <c r="B36" s="53"/>
      <c r="C36" s="53"/>
      <c r="D36" s="54"/>
      <c r="E36" s="55"/>
      <c r="F36" s="53"/>
      <c r="G36" s="53"/>
      <c r="H36" s="53"/>
      <c r="I36" s="53"/>
      <c r="J36" s="53"/>
      <c r="K36" s="53"/>
      <c r="L36" s="53"/>
      <c r="M36" s="53"/>
      <c r="N36" s="53"/>
      <c r="O36" s="53"/>
    </row>
    <row r="37" spans="1:15">
      <c r="A37" s="53"/>
      <c r="B37" s="53"/>
      <c r="C37" s="53"/>
      <c r="D37" s="54"/>
      <c r="E37" s="55"/>
      <c r="F37" s="53"/>
      <c r="G37" s="53"/>
      <c r="H37" s="53"/>
      <c r="I37" s="53"/>
      <c r="J37" s="53"/>
      <c r="K37" s="53"/>
      <c r="L37" s="53"/>
      <c r="M37" s="53"/>
      <c r="N37" s="53"/>
      <c r="O37" s="53"/>
    </row>
  </sheetData>
  <mergeCells count="48">
    <mergeCell ref="A1:P1"/>
    <mergeCell ref="G2:H2"/>
    <mergeCell ref="L2:M2"/>
    <mergeCell ref="N2:O2"/>
    <mergeCell ref="A31:C31"/>
    <mergeCell ref="D31:F31"/>
    <mergeCell ref="A32:P32"/>
    <mergeCell ref="A2:A3"/>
    <mergeCell ref="A4:A9"/>
    <mergeCell ref="A13:A21"/>
    <mergeCell ref="A23:A28"/>
    <mergeCell ref="B2:B3"/>
    <mergeCell ref="B4:B9"/>
    <mergeCell ref="B13:B21"/>
    <mergeCell ref="B23:B28"/>
    <mergeCell ref="C2:C3"/>
    <mergeCell ref="C4:C9"/>
    <mergeCell ref="C13:C22"/>
    <mergeCell ref="C23:C28"/>
    <mergeCell ref="D2:D3"/>
    <mergeCell ref="D4:D9"/>
    <mergeCell ref="D13:D22"/>
    <mergeCell ref="D23:D28"/>
    <mergeCell ref="E2:E3"/>
    <mergeCell ref="E4:E6"/>
    <mergeCell ref="E13:E22"/>
    <mergeCell ref="E23:E28"/>
    <mergeCell ref="F2:F3"/>
    <mergeCell ref="F4:F6"/>
    <mergeCell ref="F13:F22"/>
    <mergeCell ref="F23:F28"/>
    <mergeCell ref="G4:G6"/>
    <mergeCell ref="G13:G22"/>
    <mergeCell ref="G23:G28"/>
    <mergeCell ref="H4:H6"/>
    <mergeCell ref="H13:H22"/>
    <mergeCell ref="H23:H28"/>
    <mergeCell ref="I2:I3"/>
    <mergeCell ref="I4:I6"/>
    <mergeCell ref="I13:I22"/>
    <mergeCell ref="I23:I28"/>
    <mergeCell ref="N4:N9"/>
    <mergeCell ref="N13:N22"/>
    <mergeCell ref="N23:N28"/>
    <mergeCell ref="O4:O9"/>
    <mergeCell ref="O13:O22"/>
    <mergeCell ref="O23:O28"/>
    <mergeCell ref="P2:P3"/>
  </mergeCells>
  <pageMargins left="0.590277777777778" right="0.700694444444445" top="0.590277777777778" bottom="0.118055555555556" header="0.298611111111111" footer="0.298611111111111"/>
  <pageSetup paperSize="8"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苳蟲愺</cp:lastModifiedBy>
  <dcterms:created xsi:type="dcterms:W3CDTF">2006-09-16T00:00:00Z</dcterms:created>
  <dcterms:modified xsi:type="dcterms:W3CDTF">2026-01-30T02:00:59Z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12481ADD61F84E308FC97800A1889DBF_13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